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Dokumenty\Stroje\LPR 6-12 &amp; 320\"/>
    </mc:Choice>
  </mc:AlternateContent>
  <bookViews>
    <workbookView xWindow="480" yWindow="60" windowWidth="15195" windowHeight="130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C28" i="1" l="1"/>
  <c r="C21" i="1" l="1"/>
  <c r="C22" i="1" s="1"/>
  <c r="C29" i="1"/>
  <c r="C30" i="1" s="1"/>
  <c r="C12" i="1"/>
  <c r="C13" i="1" s="1"/>
</calcChain>
</file>

<file path=xl/sharedStrings.xml><?xml version="1.0" encoding="utf-8"?>
<sst xmlns="http://schemas.openxmlformats.org/spreadsheetml/2006/main" count="36" uniqueCount="28">
  <si>
    <t>Pro LPR 6/12; LPR 320; LP 17E a LP 320/17E</t>
  </si>
  <si>
    <t>Vysekávání kruhového otvoru</t>
  </si>
  <si>
    <t>Tloušťka materiálu (mm):</t>
  </si>
  <si>
    <t>Průměr otvoru (mm):</t>
  </si>
  <si>
    <t>Materiál (vyberte ze seznamu):</t>
  </si>
  <si>
    <t>Použití našeho lisu:</t>
  </si>
  <si>
    <t>Délka hrany A otvoru (mm):</t>
  </si>
  <si>
    <t>Délka hrany B otvoru (mm):</t>
  </si>
  <si>
    <t>Ohraňování plechů</t>
  </si>
  <si>
    <t>Šířka ohýbaného plechu (mm):</t>
  </si>
  <si>
    <t>Šířka matrice - standardně 8 x t (mm):</t>
  </si>
  <si>
    <t>Tloušťka materiálu - (t, mm):</t>
  </si>
  <si>
    <t>Pevnost v tahu (11321 cca 300 MPa):</t>
  </si>
  <si>
    <t>Vysekávání obdelníhového a čtevrcového otvoru</t>
  </si>
  <si>
    <t>Potřebná síla (kN):</t>
  </si>
  <si>
    <t>11 - Hliník polotvrdý</t>
  </si>
  <si>
    <t>15 - Hliník tvrdý</t>
  </si>
  <si>
    <t xml:space="preserve">21 - Nerez austenitická </t>
  </si>
  <si>
    <t>36 - Nerez martenzitická</t>
  </si>
  <si>
    <t>27 - Měkká ocel 0.1% C</t>
  </si>
  <si>
    <t>36 - Měkčí ocel 0.2% C</t>
  </si>
  <si>
    <t>42 - Ocel střední 0.3% C</t>
  </si>
  <si>
    <t>51 - Tvrdší ocel 0.4% C</t>
  </si>
  <si>
    <t>64 - Tvrdá ocel 0.6% C</t>
  </si>
  <si>
    <t>07 - Hliník měkký</t>
  </si>
  <si>
    <t>Pracovní možnosti děrovacích strojů společnosti SEMET s.r.o.</t>
  </si>
  <si>
    <t>Výsledky z tabulky jsou pouze orientační, pro ověření možnosti použití nás prosím kontaktujte na emailu: stroje@semet.cz</t>
  </si>
  <si>
    <t>Prosím doplňte hodnoty zamýšleného výrobku do žlutých buněk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</si>
</sst>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  <charset val="238"/>
    </font>
    <font>
      <sz val="12"/>
      <name val="Arial Narrow"/>
      <family val="2"/>
      <charset val="238"/>
    </font>
    <font>
      <sz val="8"/>
      <name val="Arial"/>
      <family val="2"/>
      <charset val="238"/>
    </font>
    <font>
      <b/>
      <sz val="12"/>
      <name val="Arial Narrow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color indexed="63"/>
      <name val="Arial"/>
      <family val="2"/>
      <charset val="238"/>
    </font>
    <font>
      <b/>
      <i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5" fillId="2" borderId="0" xfId="0" applyFont="1" applyFill="1"/>
    <xf numFmtId="49" fontId="6" fillId="2" borderId="1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164" fontId="1" fillId="2" borderId="4" xfId="0" applyNumberFormat="1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>
      <alignment vertical="center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/>
    <xf numFmtId="0" fontId="0" fillId="2" borderId="0" xfId="0" applyFill="1"/>
    <xf numFmtId="16" fontId="1" fillId="2" borderId="0" xfId="0" applyNumberFormat="1" applyFont="1" applyFill="1" applyAlignment="1">
      <alignment vertical="center"/>
    </xf>
    <xf numFmtId="17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/>
    </xf>
    <xf numFmtId="49" fontId="11" fillId="2" borderId="2" xfId="0" applyNumberFormat="1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center" vertical="center"/>
    </xf>
    <xf numFmtId="2" fontId="9" fillId="3" borderId="4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9"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1714500</xdr:colOff>
      <xdr:row>2</xdr:row>
      <xdr:rowOff>69054</xdr:rowOff>
    </xdr:from>
    <xdr:to>
      <xdr:col>2</xdr:col>
      <xdr:colOff>3057525</xdr:colOff>
      <xdr:row>4</xdr:row>
      <xdr:rowOff>35717</xdr:rowOff>
    </xdr:to>
    <xdr:pic>
      <xdr:nvPicPr>
        <xdr:cNvPr id="1179" name="Picture 4" descr="Logo Semet 2013-page-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818" b="32954"/>
        <a:stretch>
          <a:fillRect/>
        </a:stretch>
      </xdr:blipFill>
      <xdr:spPr bwMode="auto">
        <a:xfrm>
          <a:off x="4845844" y="652460"/>
          <a:ext cx="1343025" cy="347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95250</xdr:colOff>
      <xdr:row>7</xdr:row>
      <xdr:rowOff>76200</xdr:rowOff>
    </xdr:from>
    <xdr:to>
      <xdr:col>3</xdr:col>
      <xdr:colOff>323850</xdr:colOff>
      <xdr:row>7</xdr:row>
      <xdr:rowOff>189432</xdr:rowOff>
    </xdr:to>
    <xdr:sp macro="" textlink="">
      <xdr:nvSpPr>
        <xdr:cNvPr id="4" name="Šipka doleva 3"/>
        <xdr:cNvSpPr/>
      </xdr:nvSpPr>
      <xdr:spPr>
        <a:xfrm>
          <a:off x="6286500" y="1752600"/>
          <a:ext cx="228600" cy="113232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cs-CZ"/>
        </a:p>
      </xdr:txBody>
    </xdr:sp>
    <xdr:clientData/>
  </xdr:twoCellAnchor>
  <xdr:twoCellAnchor>
    <xdr:from>
      <xdr:col>3</xdr:col>
      <xdr:colOff>95250</xdr:colOff>
      <xdr:row>8</xdr:row>
      <xdr:rowOff>76200</xdr:rowOff>
    </xdr:from>
    <xdr:to>
      <xdr:col>3</xdr:col>
      <xdr:colOff>323850</xdr:colOff>
      <xdr:row>8</xdr:row>
      <xdr:rowOff>189432</xdr:rowOff>
    </xdr:to>
    <xdr:sp macro="" textlink="">
      <xdr:nvSpPr>
        <xdr:cNvPr id="6" name="Šipka doleva 5"/>
        <xdr:cNvSpPr/>
      </xdr:nvSpPr>
      <xdr:spPr>
        <a:xfrm>
          <a:off x="6286500" y="1990725"/>
          <a:ext cx="228600" cy="113232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cs-CZ"/>
        </a:p>
      </xdr:txBody>
    </xdr:sp>
    <xdr:clientData/>
  </xdr:twoCellAnchor>
  <xdr:twoCellAnchor>
    <xdr:from>
      <xdr:col>3</xdr:col>
      <xdr:colOff>95250</xdr:colOff>
      <xdr:row>9</xdr:row>
      <xdr:rowOff>66675</xdr:rowOff>
    </xdr:from>
    <xdr:to>
      <xdr:col>3</xdr:col>
      <xdr:colOff>323850</xdr:colOff>
      <xdr:row>9</xdr:row>
      <xdr:rowOff>179907</xdr:rowOff>
    </xdr:to>
    <xdr:sp macro="" textlink="">
      <xdr:nvSpPr>
        <xdr:cNvPr id="7" name="Šipka doleva 6"/>
        <xdr:cNvSpPr/>
      </xdr:nvSpPr>
      <xdr:spPr>
        <a:xfrm>
          <a:off x="6286500" y="2219325"/>
          <a:ext cx="228600" cy="113232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cs-CZ"/>
        </a:p>
      </xdr:txBody>
    </xdr:sp>
    <xdr:clientData/>
  </xdr:twoCellAnchor>
  <xdr:twoCellAnchor>
    <xdr:from>
      <xdr:col>3</xdr:col>
      <xdr:colOff>95250</xdr:colOff>
      <xdr:row>16</xdr:row>
      <xdr:rowOff>66675</xdr:rowOff>
    </xdr:from>
    <xdr:to>
      <xdr:col>3</xdr:col>
      <xdr:colOff>323850</xdr:colOff>
      <xdr:row>16</xdr:row>
      <xdr:rowOff>179907</xdr:rowOff>
    </xdr:to>
    <xdr:sp macro="" textlink="">
      <xdr:nvSpPr>
        <xdr:cNvPr id="11" name="Šipka doleva 10"/>
        <xdr:cNvSpPr/>
      </xdr:nvSpPr>
      <xdr:spPr>
        <a:xfrm>
          <a:off x="6286500" y="5553075"/>
          <a:ext cx="228600" cy="113232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cs-CZ"/>
        </a:p>
      </xdr:txBody>
    </xdr:sp>
    <xdr:clientData/>
  </xdr:twoCellAnchor>
  <xdr:twoCellAnchor>
    <xdr:from>
      <xdr:col>3</xdr:col>
      <xdr:colOff>95250</xdr:colOff>
      <xdr:row>17</xdr:row>
      <xdr:rowOff>76200</xdr:rowOff>
    </xdr:from>
    <xdr:to>
      <xdr:col>3</xdr:col>
      <xdr:colOff>323850</xdr:colOff>
      <xdr:row>17</xdr:row>
      <xdr:rowOff>189432</xdr:rowOff>
    </xdr:to>
    <xdr:sp macro="" textlink="">
      <xdr:nvSpPr>
        <xdr:cNvPr id="12" name="Šipka doleva 11"/>
        <xdr:cNvSpPr/>
      </xdr:nvSpPr>
      <xdr:spPr>
        <a:xfrm>
          <a:off x="6286500" y="5800725"/>
          <a:ext cx="228600" cy="113232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cs-CZ"/>
        </a:p>
      </xdr:txBody>
    </xdr:sp>
    <xdr:clientData/>
  </xdr:twoCellAnchor>
  <xdr:twoCellAnchor>
    <xdr:from>
      <xdr:col>3</xdr:col>
      <xdr:colOff>95250</xdr:colOff>
      <xdr:row>18</xdr:row>
      <xdr:rowOff>47625</xdr:rowOff>
    </xdr:from>
    <xdr:to>
      <xdr:col>3</xdr:col>
      <xdr:colOff>323850</xdr:colOff>
      <xdr:row>18</xdr:row>
      <xdr:rowOff>160857</xdr:rowOff>
    </xdr:to>
    <xdr:sp macro="" textlink="">
      <xdr:nvSpPr>
        <xdr:cNvPr id="13" name="Šipka doleva 12"/>
        <xdr:cNvSpPr/>
      </xdr:nvSpPr>
      <xdr:spPr>
        <a:xfrm>
          <a:off x="6286500" y="6010275"/>
          <a:ext cx="228600" cy="113232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cs-CZ"/>
        </a:p>
      </xdr:txBody>
    </xdr:sp>
    <xdr:clientData/>
  </xdr:twoCellAnchor>
  <xdr:twoCellAnchor>
    <xdr:from>
      <xdr:col>3</xdr:col>
      <xdr:colOff>95250</xdr:colOff>
      <xdr:row>19</xdr:row>
      <xdr:rowOff>28575</xdr:rowOff>
    </xdr:from>
    <xdr:to>
      <xdr:col>3</xdr:col>
      <xdr:colOff>323850</xdr:colOff>
      <xdr:row>19</xdr:row>
      <xdr:rowOff>141807</xdr:rowOff>
    </xdr:to>
    <xdr:sp macro="" textlink="">
      <xdr:nvSpPr>
        <xdr:cNvPr id="14" name="Šipka doleva 13"/>
        <xdr:cNvSpPr/>
      </xdr:nvSpPr>
      <xdr:spPr>
        <a:xfrm>
          <a:off x="6286500" y="6229350"/>
          <a:ext cx="228600" cy="113232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cs-CZ"/>
        </a:p>
      </xdr:txBody>
    </xdr:sp>
    <xdr:clientData/>
  </xdr:twoCellAnchor>
  <xdr:twoCellAnchor>
    <xdr:from>
      <xdr:col>3</xdr:col>
      <xdr:colOff>83342</xdr:colOff>
      <xdr:row>24</xdr:row>
      <xdr:rowOff>83342</xdr:rowOff>
    </xdr:from>
    <xdr:to>
      <xdr:col>3</xdr:col>
      <xdr:colOff>311942</xdr:colOff>
      <xdr:row>24</xdr:row>
      <xdr:rowOff>196574</xdr:rowOff>
    </xdr:to>
    <xdr:sp macro="" textlink="">
      <xdr:nvSpPr>
        <xdr:cNvPr id="15" name="Šipka doleva 14"/>
        <xdr:cNvSpPr/>
      </xdr:nvSpPr>
      <xdr:spPr>
        <a:xfrm>
          <a:off x="6500811" y="7500936"/>
          <a:ext cx="228600" cy="113232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cs-CZ"/>
        </a:p>
      </xdr:txBody>
    </xdr:sp>
    <xdr:clientData/>
  </xdr:twoCellAnchor>
  <xdr:twoCellAnchor>
    <xdr:from>
      <xdr:col>3</xdr:col>
      <xdr:colOff>83342</xdr:colOff>
      <xdr:row>25</xdr:row>
      <xdr:rowOff>92867</xdr:rowOff>
    </xdr:from>
    <xdr:to>
      <xdr:col>3</xdr:col>
      <xdr:colOff>311942</xdr:colOff>
      <xdr:row>25</xdr:row>
      <xdr:rowOff>206099</xdr:rowOff>
    </xdr:to>
    <xdr:sp macro="" textlink="">
      <xdr:nvSpPr>
        <xdr:cNvPr id="16" name="Šipka doleva 15"/>
        <xdr:cNvSpPr/>
      </xdr:nvSpPr>
      <xdr:spPr>
        <a:xfrm>
          <a:off x="6500811" y="7748586"/>
          <a:ext cx="228600" cy="113232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cs-CZ"/>
        </a:p>
      </xdr:txBody>
    </xdr:sp>
    <xdr:clientData/>
  </xdr:twoCellAnchor>
  <xdr:twoCellAnchor>
    <xdr:from>
      <xdr:col>3</xdr:col>
      <xdr:colOff>83342</xdr:colOff>
      <xdr:row>26</xdr:row>
      <xdr:rowOff>64292</xdr:rowOff>
    </xdr:from>
    <xdr:to>
      <xdr:col>3</xdr:col>
      <xdr:colOff>311942</xdr:colOff>
      <xdr:row>26</xdr:row>
      <xdr:rowOff>177524</xdr:rowOff>
    </xdr:to>
    <xdr:sp macro="" textlink="">
      <xdr:nvSpPr>
        <xdr:cNvPr id="17" name="Šipka doleva 16"/>
        <xdr:cNvSpPr/>
      </xdr:nvSpPr>
      <xdr:spPr>
        <a:xfrm>
          <a:off x="6500811" y="7958136"/>
          <a:ext cx="228600" cy="113232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cs-CZ"/>
        </a:p>
      </xdr:txBody>
    </xdr:sp>
    <xdr:clientData/>
  </xdr:twoCellAnchor>
  <xdr:twoCellAnchor>
    <xdr:from>
      <xdr:col>3</xdr:col>
      <xdr:colOff>83342</xdr:colOff>
      <xdr:row>27</xdr:row>
      <xdr:rowOff>45242</xdr:rowOff>
    </xdr:from>
    <xdr:to>
      <xdr:col>3</xdr:col>
      <xdr:colOff>311942</xdr:colOff>
      <xdr:row>27</xdr:row>
      <xdr:rowOff>158474</xdr:rowOff>
    </xdr:to>
    <xdr:sp macro="" textlink="">
      <xdr:nvSpPr>
        <xdr:cNvPr id="18" name="Šipka doleva 17"/>
        <xdr:cNvSpPr/>
      </xdr:nvSpPr>
      <xdr:spPr>
        <a:xfrm>
          <a:off x="6500811" y="8177211"/>
          <a:ext cx="228600" cy="113232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cs-CZ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tabSelected="1" zoomScale="80" zoomScaleNormal="80" workbookViewId="0">
      <selection activeCell="C9" sqref="C9"/>
    </sheetView>
  </sheetViews>
  <sheetFormatPr defaultColWidth="30" defaultRowHeight="18.75" customHeight="1" x14ac:dyDescent="0.2"/>
  <cols>
    <col min="1" max="1" width="2.28515625" style="1" customWidth="1"/>
    <col min="2" max="2" width="44.5703125" style="1" customWidth="1"/>
    <col min="3" max="3" width="49.28515625" style="1" customWidth="1"/>
    <col min="4" max="4" width="59.140625" style="1" customWidth="1"/>
    <col min="5" max="8" width="30" style="1"/>
    <col min="9" max="9" width="30" style="1" hidden="1" customWidth="1"/>
    <col min="10" max="16384" width="30" style="1"/>
  </cols>
  <sheetData>
    <row r="1" spans="2:13" ht="12" customHeight="1" thickBot="1" x14ac:dyDescent="0.25"/>
    <row r="2" spans="2:13" ht="33.75" customHeight="1" x14ac:dyDescent="0.2">
      <c r="B2" s="22" t="s">
        <v>25</v>
      </c>
      <c r="C2" s="23"/>
    </row>
    <row r="3" spans="2:13" ht="12.75" customHeight="1" x14ac:dyDescent="0.2">
      <c r="B3" s="2"/>
      <c r="C3" s="3"/>
    </row>
    <row r="4" spans="2:13" ht="16.5" customHeight="1" x14ac:dyDescent="0.2">
      <c r="B4" s="24" t="s">
        <v>0</v>
      </c>
      <c r="C4" s="25"/>
    </row>
    <row r="5" spans="2:13" ht="22.5" customHeight="1" thickBot="1" x14ac:dyDescent="0.25">
      <c r="B5" s="26" t="s">
        <v>27</v>
      </c>
      <c r="C5" s="27"/>
    </row>
    <row r="6" spans="2:13" ht="16.5" customHeight="1" thickBot="1" x14ac:dyDescent="0.25">
      <c r="B6" s="4"/>
      <c r="C6" s="5"/>
    </row>
    <row r="7" spans="2:13" ht="18.75" customHeight="1" x14ac:dyDescent="0.2">
      <c r="B7" s="20" t="s">
        <v>1</v>
      </c>
      <c r="C7" s="21"/>
    </row>
    <row r="8" spans="2:13" ht="18.75" customHeight="1" x14ac:dyDescent="0.2">
      <c r="B8" s="6" t="s">
        <v>4</v>
      </c>
      <c r="C8" s="28" t="s">
        <v>21</v>
      </c>
    </row>
    <row r="9" spans="2:13" ht="18.75" customHeight="1" x14ac:dyDescent="0.2">
      <c r="B9" s="6" t="s">
        <v>3</v>
      </c>
      <c r="C9" s="29">
        <v>4</v>
      </c>
      <c r="I9" s="1" t="s">
        <v>19</v>
      </c>
    </row>
    <row r="10" spans="2:13" ht="18.75" customHeight="1" x14ac:dyDescent="0.2">
      <c r="B10" s="6" t="s">
        <v>2</v>
      </c>
      <c r="C10" s="29">
        <v>2</v>
      </c>
      <c r="I10" s="1" t="s">
        <v>20</v>
      </c>
    </row>
    <row r="11" spans="2:13" ht="18.75" customHeight="1" x14ac:dyDescent="0.2">
      <c r="B11" s="6"/>
      <c r="C11" s="7"/>
      <c r="I11" s="1" t="s">
        <v>21</v>
      </c>
    </row>
    <row r="12" spans="2:13" ht="18.75" customHeight="1" x14ac:dyDescent="0.2">
      <c r="B12" s="8" t="s">
        <v>14</v>
      </c>
      <c r="C12" s="9">
        <f>(1.5*3.14*C9*C10*LEFT(C8,2))/100</f>
        <v>15.8256</v>
      </c>
      <c r="I12" s="1" t="s">
        <v>22</v>
      </c>
    </row>
    <row r="13" spans="2:13" ht="18.75" customHeight="1" thickBot="1" x14ac:dyDescent="0.25">
      <c r="B13" s="10" t="s">
        <v>5</v>
      </c>
      <c r="C13" s="11" t="str">
        <f>IF(C12=0,"Doplňte prosím potřebné údaje do šedých políček",IF(C12&gt;23,"Nevhodné - Požadovaná síla je příliš vysoká",IF(C12&gt;18,"Nejednoznačné - vyžaduje testování","Vhodné - naše lisy toto bez problému zvládnou")))</f>
        <v>Vhodné - naše lisy toto bez problému zvládnou</v>
      </c>
      <c r="I13" s="1" t="s">
        <v>23</v>
      </c>
    </row>
    <row r="14" spans="2:13" ht="18.75" customHeight="1" x14ac:dyDescent="0.25">
      <c r="B14" s="12"/>
      <c r="C14" s="13"/>
      <c r="G14" s="14"/>
      <c r="I14" s="1" t="s">
        <v>24</v>
      </c>
    </row>
    <row r="15" spans="2:13" ht="18.75" customHeight="1" thickBot="1" x14ac:dyDescent="0.25">
      <c r="B15" s="12"/>
      <c r="C15" s="12"/>
      <c r="I15" s="1" t="s">
        <v>15</v>
      </c>
      <c r="J15" s="15"/>
      <c r="K15" s="15"/>
      <c r="L15" s="15"/>
      <c r="M15" s="16"/>
    </row>
    <row r="16" spans="2:13" ht="18.75" customHeight="1" x14ac:dyDescent="0.2">
      <c r="B16" s="20" t="s">
        <v>13</v>
      </c>
      <c r="C16" s="21"/>
      <c r="I16" s="1" t="s">
        <v>16</v>
      </c>
      <c r="J16" s="15"/>
      <c r="K16" s="15"/>
      <c r="L16" s="15"/>
      <c r="M16" s="17"/>
    </row>
    <row r="17" spans="2:13" ht="18.75" customHeight="1" x14ac:dyDescent="0.2">
      <c r="B17" s="6" t="s">
        <v>4</v>
      </c>
      <c r="C17" s="28" t="s">
        <v>16</v>
      </c>
      <c r="I17" s="1" t="s">
        <v>17</v>
      </c>
      <c r="J17" s="15"/>
      <c r="K17" s="15"/>
      <c r="L17" s="18"/>
      <c r="M17" s="15"/>
    </row>
    <row r="18" spans="2:13" ht="18.75" customHeight="1" x14ac:dyDescent="0.2">
      <c r="B18" s="6" t="s">
        <v>6</v>
      </c>
      <c r="C18" s="29">
        <v>10</v>
      </c>
      <c r="I18" s="1" t="s">
        <v>18</v>
      </c>
      <c r="J18" s="15"/>
      <c r="K18" s="15"/>
      <c r="L18" s="18"/>
      <c r="M18" s="15"/>
    </row>
    <row r="19" spans="2:13" ht="18.75" customHeight="1" x14ac:dyDescent="0.2">
      <c r="B19" s="6" t="s">
        <v>7</v>
      </c>
      <c r="C19" s="29">
        <v>20</v>
      </c>
    </row>
    <row r="20" spans="2:13" ht="18.75" customHeight="1" x14ac:dyDescent="0.2">
      <c r="B20" s="6" t="s">
        <v>2</v>
      </c>
      <c r="C20" s="29">
        <v>1</v>
      </c>
    </row>
    <row r="21" spans="2:13" ht="18.75" customHeight="1" x14ac:dyDescent="0.2">
      <c r="B21" s="8" t="s">
        <v>14</v>
      </c>
      <c r="C21" s="9">
        <f>(1.5*(((2*C18)+(2*C19))*C20*LEFT(C17,2))/100)</f>
        <v>13.5</v>
      </c>
    </row>
    <row r="22" spans="2:13" ht="18.75" customHeight="1" thickBot="1" x14ac:dyDescent="0.25">
      <c r="B22" s="10" t="s">
        <v>5</v>
      </c>
      <c r="C22" s="11" t="str">
        <f>IF(C21=0,"Doplňte prosím potřebné údaje do šedých políček",IF(C21&gt;23,"Nevhodné - Požadovaná síla je příliš vysoká",IF(C21&gt;18,"Nejednoznačné - vyžaduje testování","Vhodné - naše lisy toto bez problému zvládnou")))</f>
        <v>Vhodné - naše lisy toto bez problému zvládnou</v>
      </c>
    </row>
    <row r="23" spans="2:13" ht="18.75" customHeight="1" thickBot="1" x14ac:dyDescent="0.25"/>
    <row r="24" spans="2:13" ht="18.75" customHeight="1" x14ac:dyDescent="0.2">
      <c r="B24" s="20" t="s">
        <v>8</v>
      </c>
      <c r="C24" s="21"/>
    </row>
    <row r="25" spans="2:13" ht="18.75" customHeight="1" x14ac:dyDescent="0.2">
      <c r="B25" s="8" t="s">
        <v>12</v>
      </c>
      <c r="C25" s="28">
        <v>300</v>
      </c>
    </row>
    <row r="26" spans="2:13" ht="18.75" customHeight="1" x14ac:dyDescent="0.2">
      <c r="B26" s="8" t="s">
        <v>9</v>
      </c>
      <c r="C26" s="29">
        <v>50</v>
      </c>
    </row>
    <row r="27" spans="2:13" ht="18.75" customHeight="1" x14ac:dyDescent="0.2">
      <c r="B27" s="8" t="s">
        <v>11</v>
      </c>
      <c r="C27" s="29">
        <v>1</v>
      </c>
    </row>
    <row r="28" spans="2:13" ht="18.75" customHeight="1" x14ac:dyDescent="0.2">
      <c r="B28" s="8" t="s">
        <v>10</v>
      </c>
      <c r="C28" s="29">
        <f>C27*8</f>
        <v>8</v>
      </c>
    </row>
    <row r="29" spans="2:13" ht="18.75" customHeight="1" x14ac:dyDescent="0.2">
      <c r="B29" s="8" t="s">
        <v>14</v>
      </c>
      <c r="C29" s="9">
        <f>((((C26*(C27^2))/C28)*C25))/100</f>
        <v>18.75</v>
      </c>
    </row>
    <row r="30" spans="2:13" ht="18.75" customHeight="1" thickBot="1" x14ac:dyDescent="0.25">
      <c r="B30" s="10" t="s">
        <v>5</v>
      </c>
      <c r="C30" s="11" t="str">
        <f>IF(C29=0,"Doplňte prosím potřebné údaje do šedých políček",IF(C29&gt;23,"Nevhodné - Požadovaná síla je příliš vysoká",IF(C29&gt;18,"Nejednoznačné - vyžaduje testování","Vhodné - naše lisy toto bez problému zvládnou")))</f>
        <v>Nejednoznačné - vyžaduje testování</v>
      </c>
    </row>
    <row r="32" spans="2:13" ht="40.5" customHeight="1" x14ac:dyDescent="0.2">
      <c r="B32" s="19" t="s">
        <v>26</v>
      </c>
      <c r="C32" s="19"/>
    </row>
  </sheetData>
  <mergeCells count="7">
    <mergeCell ref="B32:C32"/>
    <mergeCell ref="B24:C24"/>
    <mergeCell ref="B7:C7"/>
    <mergeCell ref="B16:C16"/>
    <mergeCell ref="B2:C2"/>
    <mergeCell ref="B4:C4"/>
    <mergeCell ref="B5:C5"/>
  </mergeCells>
  <phoneticPr fontId="2" type="noConversion"/>
  <conditionalFormatting sqref="B12:B13 B21:B22">
    <cfRule type="cellIs" dxfId="8" priority="6" stopIfTrue="1" operator="between">
      <formula>0</formula>
      <formula>16</formula>
    </cfRule>
  </conditionalFormatting>
  <conditionalFormatting sqref="C12 C21">
    <cfRule type="cellIs" dxfId="7" priority="7" stopIfTrue="1" operator="between">
      <formula>0</formula>
      <formula>16</formula>
    </cfRule>
    <cfRule type="cellIs" dxfId="6" priority="8" stopIfTrue="1" operator="between">
      <formula>16.0000001</formula>
      <formula>21</formula>
    </cfRule>
    <cfRule type="cellIs" dxfId="5" priority="9" stopIfTrue="1" operator="greaterThan">
      <formula>21.00001</formula>
    </cfRule>
  </conditionalFormatting>
  <conditionalFormatting sqref="B30">
    <cfRule type="cellIs" dxfId="4" priority="2" stopIfTrue="1" operator="between">
      <formula>0</formula>
      <formula>16</formula>
    </cfRule>
  </conditionalFormatting>
  <conditionalFormatting sqref="C29">
    <cfRule type="cellIs" dxfId="3" priority="3" stopIfTrue="1" operator="between">
      <formula>0</formula>
      <formula>16</formula>
    </cfRule>
    <cfRule type="cellIs" dxfId="2" priority="4" stopIfTrue="1" operator="between">
      <formula>16.0000001</formula>
      <formula>21</formula>
    </cfRule>
    <cfRule type="cellIs" dxfId="1" priority="5" stopIfTrue="1" operator="greaterThan">
      <formula>21.00001</formula>
    </cfRule>
  </conditionalFormatting>
  <conditionalFormatting sqref="B29">
    <cfRule type="cellIs" dxfId="0" priority="1" stopIfTrue="1" operator="between">
      <formula>0</formula>
      <formula>16</formula>
    </cfRule>
  </conditionalFormatting>
  <dataValidations count="3">
    <dataValidation type="list" allowBlank="1" showInputMessage="1" showErrorMessage="1" sqref="C17">
      <formula1>$I$9:$I$18</formula1>
    </dataValidation>
    <dataValidation allowBlank="1" showErrorMessage="1" sqref="C25"/>
    <dataValidation type="list" allowBlank="1" showInputMessage="1" showErrorMessage="1" sqref="C8">
      <formula1>$I$9:$I$18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Čeněk Hončl</cp:lastModifiedBy>
  <dcterms:created xsi:type="dcterms:W3CDTF">2015-05-27T04:03:05Z</dcterms:created>
  <dcterms:modified xsi:type="dcterms:W3CDTF">2019-03-18T06:40:12Z</dcterms:modified>
</cp:coreProperties>
</file>